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Ko\Desktop\"/>
    </mc:Choice>
  </mc:AlternateContent>
  <xr:revisionPtr revIDLastSave="0" documentId="13_ncr:1_{65FF901F-B6A9-4A07-9BC2-E73977E8C2FF}" xr6:coauthVersionLast="46" xr6:coauthVersionMax="46" xr10:uidLastSave="{00000000-0000-0000-0000-000000000000}"/>
  <bookViews>
    <workbookView xWindow="-120" yWindow="-120" windowWidth="38640" windowHeight="21240" activeTab="2" xr2:uid="{7753B213-2FD8-4A59-B58D-40E6E3264B1B}"/>
  </bookViews>
  <sheets>
    <sheet name="Βασικά" sheetId="1" r:id="rId1"/>
    <sheet name="Εμβολιαστική κάλυψη" sheetId="3" r:id="rId2"/>
    <sheet name="Περιστατικά και κάλυψη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2" l="1"/>
  <c r="D13" i="1"/>
  <c r="E13" i="1" s="1"/>
  <c r="D12" i="1"/>
  <c r="E12" i="1" s="1"/>
  <c r="C18" i="1" s="1"/>
  <c r="D11" i="1"/>
  <c r="E11" i="1" s="1"/>
  <c r="D10" i="1"/>
  <c r="F11" i="3"/>
  <c r="D14" i="1" s="1"/>
  <c r="E14" i="1" s="1"/>
  <c r="C20" i="1" s="1"/>
  <c r="E20" i="1" s="1"/>
  <c r="E11" i="3"/>
  <c r="C11" i="3"/>
  <c r="D11" i="3"/>
  <c r="B11" i="3"/>
  <c r="F1" i="3"/>
  <c r="E1" i="3"/>
  <c r="D1" i="3"/>
  <c r="C1" i="3"/>
  <c r="B1" i="3"/>
  <c r="E10" i="1"/>
  <c r="C9" i="2"/>
  <c r="C10" i="2"/>
  <c r="C11" i="2"/>
  <c r="C21" i="2"/>
  <c r="C22" i="2"/>
  <c r="C23" i="2"/>
  <c r="C33" i="2"/>
  <c r="C34" i="2"/>
  <c r="C35" i="2"/>
  <c r="C45" i="2"/>
  <c r="C46" i="2"/>
  <c r="C47" i="2"/>
  <c r="C57" i="2"/>
  <c r="C58" i="2"/>
  <c r="C59" i="2"/>
  <c r="C69" i="2"/>
  <c r="C70" i="2"/>
  <c r="C71" i="2"/>
  <c r="C81" i="2"/>
  <c r="C82" i="2"/>
  <c r="C83" i="2"/>
  <c r="C93" i="2"/>
  <c r="C94" i="2"/>
  <c r="C95" i="2"/>
  <c r="B3" i="2"/>
  <c r="C3" i="2" s="1"/>
  <c r="B4" i="2"/>
  <c r="C4" i="2" s="1"/>
  <c r="B5" i="2"/>
  <c r="C5" i="2" s="1"/>
  <c r="B6" i="2"/>
  <c r="C6" i="2" s="1"/>
  <c r="B7" i="2"/>
  <c r="C7" i="2" s="1"/>
  <c r="B8" i="2"/>
  <c r="C8" i="2" s="1"/>
  <c r="B9" i="2"/>
  <c r="B10" i="2"/>
  <c r="B11" i="2"/>
  <c r="B12" i="2"/>
  <c r="C12" i="2" s="1"/>
  <c r="B13" i="2"/>
  <c r="C13" i="2" s="1"/>
  <c r="B14" i="2"/>
  <c r="C14" i="2" s="1"/>
  <c r="B15" i="2"/>
  <c r="C15" i="2" s="1"/>
  <c r="B16" i="2"/>
  <c r="C16" i="2" s="1"/>
  <c r="B17" i="2"/>
  <c r="C17" i="2" s="1"/>
  <c r="B18" i="2"/>
  <c r="C18" i="2" s="1"/>
  <c r="B19" i="2"/>
  <c r="C19" i="2" s="1"/>
  <c r="B20" i="2"/>
  <c r="C20" i="2" s="1"/>
  <c r="B21" i="2"/>
  <c r="B22" i="2"/>
  <c r="B23" i="2"/>
  <c r="B24" i="2"/>
  <c r="C24" i="2" s="1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B31" i="2"/>
  <c r="C31" i="2" s="1"/>
  <c r="B32" i="2"/>
  <c r="C32" i="2" s="1"/>
  <c r="B33" i="2"/>
  <c r="B34" i="2"/>
  <c r="B35" i="2"/>
  <c r="B36" i="2"/>
  <c r="C36" i="2" s="1"/>
  <c r="B37" i="2"/>
  <c r="C37" i="2" s="1"/>
  <c r="B38" i="2"/>
  <c r="C38" i="2" s="1"/>
  <c r="B39" i="2"/>
  <c r="C39" i="2" s="1"/>
  <c r="B40" i="2"/>
  <c r="C40" i="2" s="1"/>
  <c r="B41" i="2"/>
  <c r="C41" i="2" s="1"/>
  <c r="B42" i="2"/>
  <c r="C42" i="2" s="1"/>
  <c r="B43" i="2"/>
  <c r="C43" i="2" s="1"/>
  <c r="B44" i="2"/>
  <c r="C44" i="2" s="1"/>
  <c r="B45" i="2"/>
  <c r="B46" i="2"/>
  <c r="B47" i="2"/>
  <c r="B48" i="2"/>
  <c r="C48" i="2" s="1"/>
  <c r="B49" i="2"/>
  <c r="C49" i="2" s="1"/>
  <c r="B50" i="2"/>
  <c r="C50" i="2" s="1"/>
  <c r="B51" i="2"/>
  <c r="B52" i="2"/>
  <c r="C52" i="2" s="1"/>
  <c r="B53" i="2"/>
  <c r="C53" i="2" s="1"/>
  <c r="B54" i="2"/>
  <c r="C54" i="2" s="1"/>
  <c r="B55" i="2"/>
  <c r="C55" i="2" s="1"/>
  <c r="B56" i="2"/>
  <c r="C56" i="2" s="1"/>
  <c r="B57" i="2"/>
  <c r="B58" i="2"/>
  <c r="B59" i="2"/>
  <c r="B60" i="2"/>
  <c r="C60" i="2" s="1"/>
  <c r="B61" i="2"/>
  <c r="C61" i="2" s="1"/>
  <c r="B62" i="2"/>
  <c r="C62" i="2" s="1"/>
  <c r="B63" i="2"/>
  <c r="C63" i="2" s="1"/>
  <c r="B64" i="2"/>
  <c r="C64" i="2" s="1"/>
  <c r="B65" i="2"/>
  <c r="C65" i="2" s="1"/>
  <c r="B66" i="2"/>
  <c r="C66" i="2" s="1"/>
  <c r="B67" i="2"/>
  <c r="C67" i="2" s="1"/>
  <c r="B68" i="2"/>
  <c r="C68" i="2" s="1"/>
  <c r="B69" i="2"/>
  <c r="B70" i="2"/>
  <c r="B71" i="2"/>
  <c r="B72" i="2"/>
  <c r="C72" i="2" s="1"/>
  <c r="B73" i="2"/>
  <c r="C73" i="2" s="1"/>
  <c r="B74" i="2"/>
  <c r="C74" i="2" s="1"/>
  <c r="B75" i="2"/>
  <c r="C75" i="2" s="1"/>
  <c r="B76" i="2"/>
  <c r="C76" i="2" s="1"/>
  <c r="B77" i="2"/>
  <c r="C77" i="2" s="1"/>
  <c r="B78" i="2"/>
  <c r="C78" i="2" s="1"/>
  <c r="B79" i="2"/>
  <c r="C79" i="2" s="1"/>
  <c r="B80" i="2"/>
  <c r="C80" i="2" s="1"/>
  <c r="B81" i="2"/>
  <c r="B82" i="2"/>
  <c r="B83" i="2"/>
  <c r="B84" i="2"/>
  <c r="C84" i="2" s="1"/>
  <c r="B85" i="2"/>
  <c r="C85" i="2" s="1"/>
  <c r="B86" i="2"/>
  <c r="C86" i="2" s="1"/>
  <c r="B87" i="2"/>
  <c r="C87" i="2" s="1"/>
  <c r="B88" i="2"/>
  <c r="C88" i="2" s="1"/>
  <c r="B89" i="2"/>
  <c r="C89" i="2" s="1"/>
  <c r="B90" i="2"/>
  <c r="C90" i="2" s="1"/>
  <c r="B91" i="2"/>
  <c r="C91" i="2" s="1"/>
  <c r="B92" i="2"/>
  <c r="C92" i="2" s="1"/>
  <c r="B93" i="2"/>
  <c r="B94" i="2"/>
  <c r="B95" i="2"/>
  <c r="B96" i="2"/>
  <c r="C96" i="2" s="1"/>
  <c r="B97" i="2"/>
  <c r="C97" i="2" s="1"/>
  <c r="B98" i="2"/>
  <c r="C98" i="2" s="1"/>
  <c r="B99" i="2"/>
  <c r="C99" i="2" s="1"/>
  <c r="B100" i="2"/>
  <c r="C100" i="2" s="1"/>
  <c r="B2" i="2"/>
  <c r="C2" i="2" s="1"/>
  <c r="C11" i="1"/>
  <c r="C12" i="1"/>
  <c r="C13" i="1"/>
  <c r="C14" i="1"/>
  <c r="C10" i="1"/>
  <c r="B14" i="1"/>
  <c r="B12" i="1"/>
  <c r="B13" i="1"/>
  <c r="B11" i="1"/>
  <c r="B10" i="1"/>
  <c r="E18" i="1" l="1"/>
  <c r="C16" i="1"/>
  <c r="E16" i="1" s="1"/>
  <c r="C19" i="1"/>
  <c r="E19" i="1" s="1"/>
  <c r="C17" i="1"/>
  <c r="E17" i="1" s="1"/>
</calcChain>
</file>

<file path=xl/sharedStrings.xml><?xml version="1.0" encoding="utf-8"?>
<sst xmlns="http://schemas.openxmlformats.org/spreadsheetml/2006/main" count="27" uniqueCount="21">
  <si>
    <t>21 Ιουν - 19 Ιουλ</t>
  </si>
  <si>
    <t>20 Ιουλ - 02 Αυγ</t>
  </si>
  <si>
    <t>03 Αυγ - 15 Αυγ</t>
  </si>
  <si>
    <t>16 Αυγ - 29 Αυγ</t>
  </si>
  <si>
    <t>30 Αυγ - 12 Σεπτ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</si>
  <si>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</si>
  <si>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</si>
  <si>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</si>
  <si>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</si>
  <si>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</si>
  <si>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</si>
  <si>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</si>
  <si>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</si>
  <si>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90+</t>
  </si>
  <si>
    <t>Average</t>
  </si>
  <si>
    <t>Ημερομηνία</t>
  </si>
  <si>
    <t>Ανεμβολίαστοι</t>
  </si>
  <si>
    <t>Πλήρως εμβολιασμένοι</t>
  </si>
  <si>
    <t>Κάλυψη</t>
  </si>
  <si>
    <t>Διαφορά (φορές)</t>
  </si>
  <si>
    <t>% κάλυψης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</si>
</sst>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/mmm/yy;@"/>
    <numFmt numFmtId="165" formatCode="0.000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Θάνατοι</a:t>
            </a:r>
            <a:r>
              <a:rPr lang="el-GR" baseline="0"/>
              <a:t> </a:t>
            </a:r>
            <a:r>
              <a:rPr lang="en-US" baseline="0"/>
              <a:t>COVID-19</a:t>
            </a:r>
            <a:r>
              <a:rPr lang="el-GR" baseline="0"/>
              <a:t>, Αγγλία</a:t>
            </a:r>
            <a:br>
              <a:rPr lang="el-GR" baseline="0"/>
            </a:br>
            <a:r>
              <a:rPr lang="el-GR" sz="1100" b="0" i="1" u="none" strike="noStrike" baseline="0">
                <a:effectLst/>
              </a:rPr>
              <a:t>αστάθμητη σύγκριση</a:t>
            </a:r>
            <a:endParaRPr lang="en-US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Βασικά!$B$1</c:f>
              <c:strCache>
                <c:ptCount val="1"/>
                <c:pt idx="0">
                  <c:v>Πλήρως εμβολιασμένοι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Βασικά!$A$10:$A$14</c:f>
              <c:strCache>
                <c:ptCount val="5"/>
                <c:pt idx="0">
                  <c:v>21 Ιουν - 19 Ιουλ</c:v>
                </c:pt>
                <c:pt idx="1">
                  <c:v>20 Ιουλ - 02 Αυγ</c:v>
                </c:pt>
                <c:pt idx="2">
                  <c:v>03 Αυγ - 15 Αυγ</c:v>
                </c:pt>
                <c:pt idx="3">
                  <c:v>16 Αυγ - 29 Αυγ</c:v>
                </c:pt>
                <c:pt idx="4">
                  <c:v>30 Αυγ - 12 Σεπτ</c:v>
                </c:pt>
              </c:strCache>
            </c:strRef>
          </c:cat>
          <c:val>
            <c:numRef>
              <c:f>Βασικά!$B$10:$B$14</c:f>
              <c:numCache>
                <c:formatCode>General</c:formatCode>
                <c:ptCount val="5"/>
                <c:pt idx="0">
                  <c:v>104</c:v>
                </c:pt>
                <c:pt idx="1">
                  <c:v>169</c:v>
                </c:pt>
                <c:pt idx="2">
                  <c:v>263</c:v>
                </c:pt>
                <c:pt idx="3">
                  <c:v>402</c:v>
                </c:pt>
                <c:pt idx="4">
                  <c:v>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13-49EF-B8C4-9B54A5D5988C}"/>
            </c:ext>
          </c:extLst>
        </c:ser>
        <c:ser>
          <c:idx val="1"/>
          <c:order val="1"/>
          <c:tx>
            <c:strRef>
              <c:f>Βασικά!$C$1</c:f>
              <c:strCache>
                <c:ptCount val="1"/>
                <c:pt idx="0">
                  <c:v>Ανεμβολίαστοι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Βασικά!$A$10:$A$14</c:f>
              <c:strCache>
                <c:ptCount val="5"/>
                <c:pt idx="0">
                  <c:v>21 Ιουν - 19 Ιουλ</c:v>
                </c:pt>
                <c:pt idx="1">
                  <c:v>20 Ιουλ - 02 Αυγ</c:v>
                </c:pt>
                <c:pt idx="2">
                  <c:v>03 Αυγ - 15 Αυγ</c:v>
                </c:pt>
                <c:pt idx="3">
                  <c:v>16 Αυγ - 29 Αυγ</c:v>
                </c:pt>
                <c:pt idx="4">
                  <c:v>30 Αυγ - 12 Σεπτ</c:v>
                </c:pt>
              </c:strCache>
            </c:strRef>
          </c:cat>
          <c:val>
            <c:numRef>
              <c:f>Βασικά!$C$10:$C$14</c:f>
              <c:numCache>
                <c:formatCode>General</c:formatCode>
                <c:ptCount val="5"/>
                <c:pt idx="0">
                  <c:v>60</c:v>
                </c:pt>
                <c:pt idx="1">
                  <c:v>74</c:v>
                </c:pt>
                <c:pt idx="2">
                  <c:v>113</c:v>
                </c:pt>
                <c:pt idx="3">
                  <c:v>119</c:v>
                </c:pt>
                <c:pt idx="4">
                  <c:v>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13-49EF-B8C4-9B54A5D59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4767792"/>
        <c:axId val="604767464"/>
      </c:lineChart>
      <c:catAx>
        <c:axId val="60476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767464"/>
        <c:crosses val="autoZero"/>
        <c:auto val="1"/>
        <c:lblAlgn val="ctr"/>
        <c:lblOffset val="100"/>
        <c:noMultiLvlLbl val="0"/>
      </c:catAx>
      <c:valAx>
        <c:axId val="604767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767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400" b="0" i="0" u="none" strike="noStrike" baseline="0">
                <a:effectLst/>
              </a:rPr>
              <a:t>Θάνατοι </a:t>
            </a:r>
            <a:r>
              <a:rPr lang="en-US" sz="1400" b="0" i="0" u="none" strike="noStrike" baseline="0">
                <a:effectLst/>
              </a:rPr>
              <a:t>COVID-19</a:t>
            </a:r>
            <a:r>
              <a:rPr lang="el-GR" sz="1400" b="0" i="0" u="none" strike="noStrike" baseline="0">
                <a:effectLst/>
              </a:rPr>
              <a:t>, Αγγλία</a:t>
            </a:r>
          </a:p>
          <a:p>
            <a:pPr>
              <a:defRPr/>
            </a:pPr>
            <a:r>
              <a:rPr lang="el-GR" sz="1100" b="0" i="1" u="none" strike="noStrike" baseline="0">
                <a:effectLst/>
              </a:rPr>
              <a:t>προσεγγιστική στάθμιση για εμβολιαστική κάλυψη</a:t>
            </a:r>
            <a:endParaRPr lang="en-US" sz="1100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Βασικά!$B$1</c:f>
              <c:strCache>
                <c:ptCount val="1"/>
                <c:pt idx="0">
                  <c:v>Πλήρως εμβολιασμένοι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Βασικά!$A$16:$A$20</c:f>
              <c:strCache>
                <c:ptCount val="5"/>
                <c:pt idx="0">
                  <c:v>21 Ιουν - 19 Ιουλ</c:v>
                </c:pt>
                <c:pt idx="1">
                  <c:v>20 Ιουλ - 02 Αυγ</c:v>
                </c:pt>
                <c:pt idx="2">
                  <c:v>03 Αυγ - 15 Αυγ</c:v>
                </c:pt>
                <c:pt idx="3">
                  <c:v>16 Αυγ - 29 Αυγ</c:v>
                </c:pt>
                <c:pt idx="4">
                  <c:v>30 Αυγ - 12 Σεπτ</c:v>
                </c:pt>
              </c:strCache>
            </c:strRef>
          </c:cat>
          <c:val>
            <c:numRef>
              <c:f>Βασικά!$B$16:$B$20</c:f>
              <c:numCache>
                <c:formatCode>General</c:formatCode>
                <c:ptCount val="5"/>
                <c:pt idx="0">
                  <c:v>104</c:v>
                </c:pt>
                <c:pt idx="1">
                  <c:v>169</c:v>
                </c:pt>
                <c:pt idx="2">
                  <c:v>263</c:v>
                </c:pt>
                <c:pt idx="3">
                  <c:v>402</c:v>
                </c:pt>
                <c:pt idx="4">
                  <c:v>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BB-4ED1-8CA7-AEAA4F494043}"/>
            </c:ext>
          </c:extLst>
        </c:ser>
        <c:ser>
          <c:idx val="1"/>
          <c:order val="1"/>
          <c:tx>
            <c:strRef>
              <c:f>Βασικά!$C$1</c:f>
              <c:strCache>
                <c:ptCount val="1"/>
                <c:pt idx="0">
                  <c:v>Ανεμβολίαστοι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Βασικά!$A$16:$A$20</c:f>
              <c:strCache>
                <c:ptCount val="5"/>
                <c:pt idx="0">
                  <c:v>21 Ιουν - 19 Ιουλ</c:v>
                </c:pt>
                <c:pt idx="1">
                  <c:v>20 Ιουλ - 02 Αυγ</c:v>
                </c:pt>
                <c:pt idx="2">
                  <c:v>03 Αυγ - 15 Αυγ</c:v>
                </c:pt>
                <c:pt idx="3">
                  <c:v>16 Αυγ - 29 Αυγ</c:v>
                </c:pt>
                <c:pt idx="4">
                  <c:v>30 Αυγ - 12 Σεπτ</c:v>
                </c:pt>
              </c:strCache>
            </c:strRef>
          </c:cat>
          <c:val>
            <c:numRef>
              <c:f>Βασικά!$C$16:$C$20</c:f>
              <c:numCache>
                <c:formatCode>0.00</c:formatCode>
                <c:ptCount val="5"/>
                <c:pt idx="0">
                  <c:v>313.44398340248972</c:v>
                </c:pt>
                <c:pt idx="1">
                  <c:v>619.74999999999989</c:v>
                </c:pt>
                <c:pt idx="2">
                  <c:v>997.26200873362495</c:v>
                </c:pt>
                <c:pt idx="3">
                  <c:v>1085.7244094488178</c:v>
                </c:pt>
                <c:pt idx="4">
                  <c:v>1433.405529953917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BB-4ED1-8CA7-AEAA4F494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4768776"/>
        <c:axId val="604777632"/>
      </c:lineChart>
      <c:catAx>
        <c:axId val="604768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777632"/>
        <c:crosses val="autoZero"/>
        <c:auto val="1"/>
        <c:lblAlgn val="ctr"/>
        <c:lblOffset val="100"/>
        <c:noMultiLvlLbl val="0"/>
      </c:catAx>
      <c:valAx>
        <c:axId val="60477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768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800"/>
              <a:t>Εμβολιαστική</a:t>
            </a:r>
            <a:r>
              <a:rPr lang="el-GR" sz="1800" baseline="0"/>
              <a:t> κάλυψη και διαφορά περιστατικών </a:t>
            </a:r>
            <a:r>
              <a:rPr lang="en-US" sz="1800" baseline="0"/>
              <a:t>COVID-19</a:t>
            </a:r>
            <a:br>
              <a:rPr lang="el-GR" sz="1800" baseline="0"/>
            </a:br>
            <a:r>
              <a:rPr lang="el-GR" sz="1600" baseline="0"/>
              <a:t>μεταξύ εμβολιασμένων και μη</a:t>
            </a:r>
            <a:endParaRPr lang="el-GR" sz="1800"/>
          </a:p>
        </c:rich>
      </c:tx>
      <c:layout>
        <c:manualLayout>
          <c:xMode val="edge"/>
          <c:yMode val="edge"/>
          <c:x val="0.15687193559951443"/>
          <c:y val="2.5450675122020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'Περιστατικά και κάλυψη'!$C$1</c:f>
              <c:strCache>
                <c:ptCount val="1"/>
                <c:pt idx="0">
                  <c:v>Διαφορά (φορές)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'Περιστατικά και κάλυψη'!$A$2:$A$100</c:f>
              <c:numCache>
                <c:formatCode>General</c:formatCode>
                <c:ptCount val="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</c:numCache>
            </c:numRef>
          </c:xVal>
          <c:yVal>
            <c:numRef>
              <c:f>'Περιστατικά και κάλυψη'!$C$2:$C$100</c:f>
              <c:numCache>
                <c:formatCode>0.00</c:formatCode>
                <c:ptCount val="99"/>
                <c:pt idx="0">
                  <c:v>1.0101010101010102E-2</c:v>
                </c:pt>
                <c:pt idx="1">
                  <c:v>2.0408163265306124E-2</c:v>
                </c:pt>
                <c:pt idx="2">
                  <c:v>3.0927835051546393E-2</c:v>
                </c:pt>
                <c:pt idx="3">
                  <c:v>4.1666666666666671E-2</c:v>
                </c:pt>
                <c:pt idx="4">
                  <c:v>5.2631578947368425E-2</c:v>
                </c:pt>
                <c:pt idx="5">
                  <c:v>6.3829787234042548E-2</c:v>
                </c:pt>
                <c:pt idx="6">
                  <c:v>7.5268817204301092E-2</c:v>
                </c:pt>
                <c:pt idx="7">
                  <c:v>8.6956521739130432E-2</c:v>
                </c:pt>
                <c:pt idx="8">
                  <c:v>9.8901098901098897E-2</c:v>
                </c:pt>
                <c:pt idx="9">
                  <c:v>0.11111111111111112</c:v>
                </c:pt>
                <c:pt idx="10">
                  <c:v>0.12359550561797752</c:v>
                </c:pt>
                <c:pt idx="11">
                  <c:v>0.13636363636363635</c:v>
                </c:pt>
                <c:pt idx="12">
                  <c:v>0.14942528735632185</c:v>
                </c:pt>
                <c:pt idx="13">
                  <c:v>0.16279069767441862</c:v>
                </c:pt>
                <c:pt idx="14">
                  <c:v>0.17647058823529413</c:v>
                </c:pt>
                <c:pt idx="15">
                  <c:v>0.19047619047619049</c:v>
                </c:pt>
                <c:pt idx="16">
                  <c:v>0.20481927710843376</c:v>
                </c:pt>
                <c:pt idx="17">
                  <c:v>0.21951219512195119</c:v>
                </c:pt>
                <c:pt idx="18">
                  <c:v>0.23456790123456789</c:v>
                </c:pt>
                <c:pt idx="19">
                  <c:v>0.25</c:v>
                </c:pt>
                <c:pt idx="20">
                  <c:v>0.26582278481012656</c:v>
                </c:pt>
                <c:pt idx="21">
                  <c:v>0.28205128205128205</c:v>
                </c:pt>
                <c:pt idx="22">
                  <c:v>0.29870129870129869</c:v>
                </c:pt>
                <c:pt idx="23">
                  <c:v>0.31578947368421051</c:v>
                </c:pt>
                <c:pt idx="24">
                  <c:v>0.33333333333333331</c:v>
                </c:pt>
                <c:pt idx="25">
                  <c:v>0.35135135135135137</c:v>
                </c:pt>
                <c:pt idx="26">
                  <c:v>0.36986301369863017</c:v>
                </c:pt>
                <c:pt idx="27">
                  <c:v>0.38888888888888895</c:v>
                </c:pt>
                <c:pt idx="28">
                  <c:v>0.40845070422535212</c:v>
                </c:pt>
                <c:pt idx="29">
                  <c:v>0.4285714285714286</c:v>
                </c:pt>
                <c:pt idx="30">
                  <c:v>0.44927536231884063</c:v>
                </c:pt>
                <c:pt idx="31">
                  <c:v>0.4705882352941177</c:v>
                </c:pt>
                <c:pt idx="32">
                  <c:v>0.49253731343283591</c:v>
                </c:pt>
                <c:pt idx="33">
                  <c:v>0.51515151515151525</c:v>
                </c:pt>
                <c:pt idx="34">
                  <c:v>0.53846153846153844</c:v>
                </c:pt>
                <c:pt idx="35">
                  <c:v>0.5625</c:v>
                </c:pt>
                <c:pt idx="36">
                  <c:v>0.58730158730158732</c:v>
                </c:pt>
                <c:pt idx="37">
                  <c:v>0.61290322580645162</c:v>
                </c:pt>
                <c:pt idx="38">
                  <c:v>0.63934426229508201</c:v>
                </c:pt>
                <c:pt idx="39">
                  <c:v>0.66666666666666674</c:v>
                </c:pt>
                <c:pt idx="40">
                  <c:v>0.69491525423728795</c:v>
                </c:pt>
                <c:pt idx="41">
                  <c:v>0.72413793103448265</c:v>
                </c:pt>
                <c:pt idx="42">
                  <c:v>0.7543859649122806</c:v>
                </c:pt>
                <c:pt idx="43">
                  <c:v>0.7857142857142857</c:v>
                </c:pt>
                <c:pt idx="44">
                  <c:v>0.81818181818181812</c:v>
                </c:pt>
                <c:pt idx="45">
                  <c:v>0.85185185185185186</c:v>
                </c:pt>
                <c:pt idx="46">
                  <c:v>0.88679245283018859</c:v>
                </c:pt>
                <c:pt idx="47">
                  <c:v>0.92307692307692302</c:v>
                </c:pt>
                <c:pt idx="48">
                  <c:v>0.96078431372549011</c:v>
                </c:pt>
                <c:pt idx="49">
                  <c:v>1</c:v>
                </c:pt>
                <c:pt idx="50">
                  <c:v>1.0408163265306123</c:v>
                </c:pt>
                <c:pt idx="51">
                  <c:v>1.0833333333333335</c:v>
                </c:pt>
                <c:pt idx="52">
                  <c:v>1.1276595744680853</c:v>
                </c:pt>
                <c:pt idx="53">
                  <c:v>1.173913043478261</c:v>
                </c:pt>
                <c:pt idx="54">
                  <c:v>1.2222222222222225</c:v>
                </c:pt>
                <c:pt idx="55">
                  <c:v>1.2727272727272729</c:v>
                </c:pt>
                <c:pt idx="56">
                  <c:v>1.3255813953488369</c:v>
                </c:pt>
                <c:pt idx="57">
                  <c:v>1.3809523809523807</c:v>
                </c:pt>
                <c:pt idx="58">
                  <c:v>1.4390243902439022</c:v>
                </c:pt>
                <c:pt idx="59">
                  <c:v>1.4999999999999998</c:v>
                </c:pt>
                <c:pt idx="60">
                  <c:v>1.5641025641025641</c:v>
                </c:pt>
                <c:pt idx="61">
                  <c:v>1.631578947368421</c:v>
                </c:pt>
                <c:pt idx="62">
                  <c:v>1.7027027027027026</c:v>
                </c:pt>
                <c:pt idx="63">
                  <c:v>1.7777777777777779</c:v>
                </c:pt>
                <c:pt idx="64">
                  <c:v>1.8571428571428574</c:v>
                </c:pt>
                <c:pt idx="65">
                  <c:v>1.9411764705882355</c:v>
                </c:pt>
                <c:pt idx="66">
                  <c:v>2.0303030303030307</c:v>
                </c:pt>
                <c:pt idx="67">
                  <c:v>2.1250000000000004</c:v>
                </c:pt>
                <c:pt idx="68">
                  <c:v>2.2258064516129026</c:v>
                </c:pt>
                <c:pt idx="69">
                  <c:v>2.333333333333333</c:v>
                </c:pt>
                <c:pt idx="70">
                  <c:v>2.4482758620689653</c:v>
                </c:pt>
                <c:pt idx="71">
                  <c:v>2.5714285714285712</c:v>
                </c:pt>
                <c:pt idx="72">
                  <c:v>2.7037037037037033</c:v>
                </c:pt>
                <c:pt idx="73">
                  <c:v>2.8461538461538458</c:v>
                </c:pt>
                <c:pt idx="74">
                  <c:v>3</c:v>
                </c:pt>
                <c:pt idx="75">
                  <c:v>3.166666666666667</c:v>
                </c:pt>
                <c:pt idx="76">
                  <c:v>3.347826086956522</c:v>
                </c:pt>
                <c:pt idx="77">
                  <c:v>3.5454545454545459</c:v>
                </c:pt>
                <c:pt idx="78">
                  <c:v>3.7619047619047628</c:v>
                </c:pt>
                <c:pt idx="79">
                  <c:v>4.0000000000000009</c:v>
                </c:pt>
                <c:pt idx="80">
                  <c:v>4.2631578947368434</c:v>
                </c:pt>
                <c:pt idx="81">
                  <c:v>4.5555555555555545</c:v>
                </c:pt>
                <c:pt idx="82">
                  <c:v>4.8823529411764692</c:v>
                </c:pt>
                <c:pt idx="83">
                  <c:v>5.2499999999999991</c:v>
                </c:pt>
                <c:pt idx="84">
                  <c:v>5.6666666666666661</c:v>
                </c:pt>
                <c:pt idx="85">
                  <c:v>6.1428571428571423</c:v>
                </c:pt>
                <c:pt idx="86">
                  <c:v>6.6923076923076916</c:v>
                </c:pt>
                <c:pt idx="87">
                  <c:v>7.3333333333333339</c:v>
                </c:pt>
                <c:pt idx="88">
                  <c:v>8.0909090909090917</c:v>
                </c:pt>
                <c:pt idx="89">
                  <c:v>9.0000000000000018</c:v>
                </c:pt>
                <c:pt idx="90">
                  <c:v>10.111111111111114</c:v>
                </c:pt>
                <c:pt idx="91">
                  <c:v>11.500000000000007</c:v>
                </c:pt>
                <c:pt idx="92">
                  <c:v>13.285714285714295</c:v>
                </c:pt>
                <c:pt idx="93">
                  <c:v>15.666666666666652</c:v>
                </c:pt>
                <c:pt idx="94">
                  <c:v>18.999999999999982</c:v>
                </c:pt>
                <c:pt idx="95">
                  <c:v>23.999999999999979</c:v>
                </c:pt>
                <c:pt idx="96">
                  <c:v>32.333333333333307</c:v>
                </c:pt>
                <c:pt idx="97">
                  <c:v>48.999999999999957</c:v>
                </c:pt>
                <c:pt idx="98">
                  <c:v>98.999999999999915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4A-4D6B-A3E4-321F0D93A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6579584"/>
        <c:axId val="566585160"/>
      </c:scatterChart>
      <c:valAx>
        <c:axId val="56657958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585160"/>
        <c:crosses val="autoZero"/>
        <c:crossBetween val="midCat"/>
      </c:valAx>
      <c:valAx>
        <c:axId val="56658516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579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122038</xdr:colOff>
      <xdr:row>1</xdr:row>
      <xdr:rowOff>30360</xdr:rowOff>
    </xdr:from>
    <xdr:to>
      <xdr:col>15</xdr:col>
      <xdr:colOff>113108</xdr:colOff>
      <xdr:row>15</xdr:row>
      <xdr:rowOff>106560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35973A-B2A5-492B-8D54-4C0F397878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125015</xdr:colOff>
      <xdr:row>16</xdr:row>
      <xdr:rowOff>72032</xdr:rowOff>
    </xdr:from>
    <xdr:to>
      <xdr:col>15</xdr:col>
      <xdr:colOff>119062</xdr:colOff>
      <xdr:row>30</xdr:row>
      <xdr:rowOff>148232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76C0BD2-31C0-4213-903E-DCCAA3E636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433386</xdr:colOff>
      <xdr:row>3</xdr:row>
      <xdr:rowOff>52385</xdr:rowOff>
    </xdr:from>
    <xdr:to>
      <xdr:col>18</xdr:col>
      <xdr:colOff>19049</xdr:colOff>
      <xdr:row>26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9C6510D-119A-40B9-9A3B-0389FA0598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28</xdr:row>
      <xdr:rowOff>152399</xdr:rowOff>
    </xdr:from>
    <xdr:to>
      <xdr:col>12</xdr:col>
      <xdr:colOff>457200</xdr:colOff>
      <xdr:row>44</xdr:row>
      <xdr:rowOff>180975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F16B3A23-2253-41F8-B7E8-FFADEBDF74E7}"/>
            </a:ext>
          </a:extLst>
        </xdr:cNvPr>
        <xdr:cNvSpPr/>
      </xdr:nvSpPr>
      <xdr:spPr>
        <a:xfrm>
          <a:off x="3048000" y="5486399"/>
          <a:ext cx="4933950" cy="307657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l-GR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Εξήγηση γραφήματος</a:t>
          </a:r>
          <a:br>
            <a:rPr lang="el-GR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br>
            <a:rPr lang="el-GR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el-GR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Το ζητούμενο είναι "πόσες φορές πρέπει να πολλαπλασιαστεί ο αριθμός των ανεμβολίαστων ώστε αυτός να ισούται σε αριθμό με τους εμβολιασμένους;"</a:t>
          </a:r>
          <a:r>
            <a:rPr lang="el-GR"/>
            <a:t> </a:t>
          </a:r>
          <a:br>
            <a:rPr lang="el-GR"/>
          </a:br>
          <a:br>
            <a:rPr lang="el-GR"/>
          </a:br>
          <a:r>
            <a:rPr lang="el-GR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Το ζητούμενο ταυτίζεται με την</a:t>
          </a:r>
          <a:r>
            <a:rPr lang="el-GR" sz="1100" b="0" i="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ποσότητα</a:t>
          </a:r>
          <a:r>
            <a:rPr lang="el-GR"/>
            <a:t> </a:t>
          </a:r>
          <a:r>
            <a:rPr lang="el-GR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"ποσοστό εμβολιασμένων δια ποσοστό ανεμβολίαστων", που ισούται με</a:t>
          </a:r>
          <a:r>
            <a:rPr lang="el-GR"/>
            <a:t> </a:t>
          </a:r>
          <a:r>
            <a:rPr lang="el-GR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"ποσοστό εμβολιασμένων δια 1 μείον ποσοστό εμβολιασμένων"</a:t>
          </a:r>
          <a:r>
            <a:rPr lang="el-GR"/>
            <a:t> </a:t>
          </a:r>
          <a:r>
            <a:rPr lang="el-GR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που σε μορφή εξίσωσης, αναπαρίσταται ως εξής:</a:t>
          </a:r>
          <a:r>
            <a:rPr lang="el-GR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f(x)=x/(1-x), </a:t>
          </a:r>
          <a:r>
            <a:rPr lang="el-GR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με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x </a:t>
          </a:r>
          <a:r>
            <a:rPr lang="el-GR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το ποσοστό των εμβολιασμένων.</a:t>
          </a:r>
          <a:r>
            <a:rPr lang="el-GR"/>
            <a:t> </a:t>
          </a:r>
          <a:br>
            <a:rPr lang="el-GR"/>
          </a:br>
          <a:br>
            <a:rPr lang="el-GR"/>
          </a:br>
          <a:r>
            <a:rPr lang="el-GR"/>
            <a:t>Η εν λόγω εξίσωση</a:t>
          </a:r>
          <a:r>
            <a:rPr lang="el-GR" baseline="0"/>
            <a:t> απεικονίζεται στο επισυναπτώμενο γράφημα για κάθε μονάδα ποσοστού εμβολιασμού. Το γράφημα επαληθεύεται από την απεικόνιση της μηχανής </a:t>
          </a:r>
          <a:r>
            <a:rPr lang="en-US" baseline="0"/>
            <a:t>Wolfram Alpha</a:t>
          </a:r>
          <a:r>
            <a:rPr lang="el-GR" baseline="0"/>
            <a:t> στο σύνδεσμο:</a:t>
          </a:r>
          <a:br>
            <a:rPr lang="el-GR" baseline="0"/>
          </a:br>
          <a:br>
            <a:rPr lang="el-GR" baseline="0"/>
          </a:br>
          <a:r>
            <a:rPr lang="en-US" baseline="0"/>
            <a:t>https://www.wolframalpha.com/input/?i=f%28x%29%3D%28x%2F%281-x%29%29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8CC2B-0D80-4851-BD64-37739594C66E}">
  <dimension ref="A1:E20"/>
  <sheetViews>
    <sheetView zoomScale="160" zoomScaleNormal="160" workbookViewId="0">
      <selection activeCell="C27" sqref="C27"/>
    </sheetView>
  </sheetViews>
  <sheetFormatPr defaultRowHeight="15" x14ac:dyDescent="0.25"/>
  <cols>
    <col min="1" max="1" width="17.7109375" customWidth="1"/>
    <col min="2" max="2" width="24" customWidth="1"/>
    <col min="3" max="3" width="18.5703125" customWidth="1"/>
    <col min="4" max="4" width="10.85546875" customWidth="1"/>
    <col min="5" max="5" width="10.140625" customWidth="1"/>
    <col min="6" max="6" width="12.140625" customWidth="1"/>
  </cols>
  <sheetData>
    <row r="1" spans="1:5" x14ac:dyDescent="0.25">
      <c r="A1" s="1" t="s">
        <v>15</v>
      </c>
      <c r="B1" s="1" t="s">
        <v>17</v>
      </c>
      <c r="C1" s="1" t="s">
        <v>16</v>
      </c>
      <c r="D1" s="1"/>
      <c r="E1" s="1"/>
    </row>
    <row r="2" spans="1:5" x14ac:dyDescent="0.25">
      <c r="A2" s="2">
        <v>44368</v>
      </c>
      <c r="B2" s="1">
        <v>116</v>
      </c>
      <c r="C2" s="1">
        <v>71</v>
      </c>
      <c r="D2" s="1"/>
      <c r="E2" s="1"/>
    </row>
    <row r="3" spans="1:5" x14ac:dyDescent="0.25">
      <c r="A3" s="2">
        <v>44396</v>
      </c>
      <c r="B3" s="1">
        <v>220</v>
      </c>
      <c r="C3" s="1">
        <v>131</v>
      </c>
      <c r="D3" s="1"/>
      <c r="E3" s="1"/>
    </row>
    <row r="4" spans="1:5" x14ac:dyDescent="0.25">
      <c r="A4" s="2">
        <v>44410</v>
      </c>
      <c r="B4" s="1">
        <v>389</v>
      </c>
      <c r="C4" s="1">
        <v>205</v>
      </c>
      <c r="D4" s="1"/>
      <c r="E4" s="1"/>
    </row>
    <row r="5" spans="1:5" x14ac:dyDescent="0.25">
      <c r="A5" s="2">
        <v>44423</v>
      </c>
      <c r="B5" s="1">
        <v>652</v>
      </c>
      <c r="C5" s="1">
        <v>318</v>
      </c>
      <c r="D5" s="1"/>
      <c r="E5" s="1"/>
    </row>
    <row r="6" spans="1:5" x14ac:dyDescent="0.25">
      <c r="A6" s="2">
        <v>44437</v>
      </c>
      <c r="B6" s="3">
        <v>1054</v>
      </c>
      <c r="C6" s="1">
        <v>437</v>
      </c>
      <c r="D6" s="1"/>
      <c r="E6" s="1"/>
    </row>
    <row r="7" spans="1:5" x14ac:dyDescent="0.25">
      <c r="A7" s="2">
        <v>44451</v>
      </c>
      <c r="B7" s="3">
        <v>1565</v>
      </c>
      <c r="C7" s="1">
        <v>590</v>
      </c>
      <c r="D7" s="1"/>
      <c r="E7" s="1"/>
    </row>
    <row r="8" spans="1:5" x14ac:dyDescent="0.25">
      <c r="A8" s="1"/>
      <c r="B8" s="1"/>
      <c r="C8" s="1"/>
      <c r="D8" s="1"/>
      <c r="E8" s="1"/>
    </row>
    <row r="9" spans="1:5" x14ac:dyDescent="0.25">
      <c r="A9" s="2"/>
      <c r="B9" s="1"/>
      <c r="C9" s="1"/>
      <c r="D9" s="1" t="s">
        <v>18</v>
      </c>
      <c r="E9" s="9" t="s">
        <v>19</v>
      </c>
    </row>
    <row r="10" spans="1:5" x14ac:dyDescent="0.25">
      <c r="A10" s="2" t="s">
        <v>0</v>
      </c>
      <c r="B10" s="1">
        <f>B3-B2</f>
        <v>104</v>
      </c>
      <c r="C10" s="1">
        <f>C3-C2</f>
        <v>60</v>
      </c>
      <c r="D10" s="8">
        <f>'Εμβολιαστική κάλυψη'!B11/100</f>
        <v>0.83933333333333338</v>
      </c>
      <c r="E10" s="4">
        <f>D10/(1-D10)</f>
        <v>5.2240663900414956</v>
      </c>
    </row>
    <row r="11" spans="1:5" x14ac:dyDescent="0.25">
      <c r="A11" s="2" t="s">
        <v>1</v>
      </c>
      <c r="B11" s="1">
        <f>B4-B3</f>
        <v>169</v>
      </c>
      <c r="C11" s="1">
        <f t="shared" ref="C11:C14" si="0">C4-C3</f>
        <v>74</v>
      </c>
      <c r="D11" s="8">
        <f>'Εμβολιαστική κάλυψη'!C11/100</f>
        <v>0.89333333333333331</v>
      </c>
      <c r="E11" s="4">
        <f t="shared" ref="E11:E14" si="1">D11/(1-D11)</f>
        <v>8.3749999999999982</v>
      </c>
    </row>
    <row r="12" spans="1:5" x14ac:dyDescent="0.25">
      <c r="A12" s="2" t="s">
        <v>2</v>
      </c>
      <c r="B12" s="1">
        <f t="shared" ref="B12:B14" si="2">B5-B4</f>
        <v>263</v>
      </c>
      <c r="C12" s="1">
        <f t="shared" si="0"/>
        <v>113</v>
      </c>
      <c r="D12" s="8">
        <f>'Εμβολιαστική κάλυψη'!D11/100</f>
        <v>0.89822222222222226</v>
      </c>
      <c r="E12" s="4">
        <f t="shared" si="1"/>
        <v>8.8253275109170346</v>
      </c>
    </row>
    <row r="13" spans="1:5" x14ac:dyDescent="0.25">
      <c r="A13" s="2" t="s">
        <v>3</v>
      </c>
      <c r="B13" s="1">
        <f t="shared" si="2"/>
        <v>402</v>
      </c>
      <c r="C13" s="1">
        <f t="shared" si="0"/>
        <v>119</v>
      </c>
      <c r="D13" s="8">
        <f>'Εμβολιαστική κάλυψη'!E11/100</f>
        <v>0.90122222222222215</v>
      </c>
      <c r="E13" s="4">
        <f t="shared" si="1"/>
        <v>9.1237345331833435</v>
      </c>
    </row>
    <row r="14" spans="1:5" x14ac:dyDescent="0.25">
      <c r="A14" s="2" t="s">
        <v>4</v>
      </c>
      <c r="B14" s="1">
        <f t="shared" si="2"/>
        <v>511</v>
      </c>
      <c r="C14" s="1">
        <f t="shared" si="0"/>
        <v>153</v>
      </c>
      <c r="D14" s="8">
        <f>'Εμβολιαστική κάλυψη'!F11/100</f>
        <v>0.90355555555555556</v>
      </c>
      <c r="E14" s="4">
        <f t="shared" si="1"/>
        <v>9.3686635944700463</v>
      </c>
    </row>
    <row r="15" spans="1:5" x14ac:dyDescent="0.25">
      <c r="A15" s="1"/>
      <c r="B15" s="1"/>
      <c r="C15" s="1"/>
      <c r="D15" s="1"/>
      <c r="E15" s="1"/>
    </row>
    <row r="16" spans="1:5" x14ac:dyDescent="0.25">
      <c r="A16" s="2" t="s">
        <v>0</v>
      </c>
      <c r="B16" s="1">
        <v>104</v>
      </c>
      <c r="C16" s="4">
        <f>C10*E10</f>
        <v>313.44398340248972</v>
      </c>
      <c r="D16" s="1"/>
      <c r="E16" s="4">
        <f>C16/B16</f>
        <v>3.0138844557931703</v>
      </c>
    </row>
    <row r="17" spans="1:5" x14ac:dyDescent="0.25">
      <c r="A17" s="2" t="s">
        <v>1</v>
      </c>
      <c r="B17" s="1">
        <v>169</v>
      </c>
      <c r="C17" s="4">
        <f t="shared" ref="C17:C20" si="3">C11*E11</f>
        <v>619.74999999999989</v>
      </c>
      <c r="D17" s="1"/>
      <c r="E17" s="4">
        <f t="shared" ref="E17:E20" si="4">C17/B17</f>
        <v>3.6671597633136086</v>
      </c>
    </row>
    <row r="18" spans="1:5" x14ac:dyDescent="0.25">
      <c r="A18" s="2" t="s">
        <v>2</v>
      </c>
      <c r="B18" s="1">
        <v>263</v>
      </c>
      <c r="C18" s="4">
        <f t="shared" si="3"/>
        <v>997.26200873362495</v>
      </c>
      <c r="D18" s="1"/>
      <c r="E18" s="4">
        <f t="shared" si="4"/>
        <v>3.7918707556411597</v>
      </c>
    </row>
    <row r="19" spans="1:5" x14ac:dyDescent="0.25">
      <c r="A19" s="2" t="s">
        <v>3</v>
      </c>
      <c r="B19" s="1">
        <v>402</v>
      </c>
      <c r="C19" s="4">
        <f t="shared" si="3"/>
        <v>1085.7244094488178</v>
      </c>
      <c r="D19" s="1"/>
      <c r="E19" s="4">
        <f t="shared" si="4"/>
        <v>2.7008069886786514</v>
      </c>
    </row>
    <row r="20" spans="1:5" x14ac:dyDescent="0.25">
      <c r="A20" s="2" t="s">
        <v>4</v>
      </c>
      <c r="B20" s="1">
        <v>511</v>
      </c>
      <c r="C20" s="4">
        <f t="shared" si="3"/>
        <v>1433.405529953917</v>
      </c>
      <c r="D20" s="1"/>
      <c r="E20" s="4">
        <f t="shared" si="4"/>
        <v>2.8050988844499356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5B5D1-61A7-450D-89B6-BA63E0302EFE}">
  <dimension ref="A1:F13"/>
  <sheetViews>
    <sheetView zoomScale="145" zoomScaleNormal="145" workbookViewId="0">
      <selection activeCell="G14" sqref="G14"/>
    </sheetView>
  </sheetViews>
  <sheetFormatPr defaultRowHeight="15" x14ac:dyDescent="0.25"/>
  <cols>
    <col min="3" max="3" width="11.28515625" customWidth="1"/>
  </cols>
  <sheetData>
    <row r="1" spans="1:6" x14ac:dyDescent="0.25">
      <c r="A1" s="1"/>
      <c r="B1" s="7">
        <f>(Βασικά!A2+Βασικά!A3)/2-31</f>
        <v>44351</v>
      </c>
      <c r="C1" s="7">
        <f>(Βασικά!A3+Βασικά!A4)/2-31</f>
        <v>44372</v>
      </c>
      <c r="D1" s="7">
        <f>(Βασικά!A4+Βασικά!A5)/2-31</f>
        <v>44385.5</v>
      </c>
      <c r="E1" s="7">
        <f>(Βασικά!A5+Βασικά!A6)/2-31</f>
        <v>44399</v>
      </c>
      <c r="F1" s="7">
        <f>(Βασικά!A6+Βασικά!A7)/2-31</f>
        <v>44413</v>
      </c>
    </row>
    <row r="2" spans="1:6" x14ac:dyDescent="0.25">
      <c r="A2" s="6" t="s">
        <v>5</v>
      </c>
      <c r="B2" s="1">
        <v>58.8</v>
      </c>
      <c r="C2" s="1">
        <v>79.3</v>
      </c>
      <c r="D2" s="1">
        <v>80.8</v>
      </c>
      <c r="E2" s="1">
        <v>81.7</v>
      </c>
      <c r="F2" s="1">
        <v>82.4</v>
      </c>
    </row>
    <row r="3" spans="1:6" x14ac:dyDescent="0.25">
      <c r="A3" s="6" t="s">
        <v>6</v>
      </c>
      <c r="B3" s="1">
        <v>65.900000000000006</v>
      </c>
      <c r="C3" s="1">
        <v>83.2</v>
      </c>
      <c r="D3" s="1">
        <v>84.2</v>
      </c>
      <c r="E3" s="1">
        <v>84.8</v>
      </c>
      <c r="F3" s="1">
        <v>85.3</v>
      </c>
    </row>
    <row r="4" spans="1:6" x14ac:dyDescent="0.25">
      <c r="A4" s="6" t="s">
        <v>7</v>
      </c>
      <c r="B4" s="1">
        <v>80.099999999999994</v>
      </c>
      <c r="C4" s="1">
        <v>86.4</v>
      </c>
      <c r="D4" s="1">
        <v>87</v>
      </c>
      <c r="E4" s="1">
        <v>87.4</v>
      </c>
      <c r="F4" s="1">
        <v>87.7</v>
      </c>
    </row>
    <row r="5" spans="1:6" x14ac:dyDescent="0.25">
      <c r="A5" s="6" t="s">
        <v>8</v>
      </c>
      <c r="B5" s="1">
        <v>88.1</v>
      </c>
      <c r="C5" s="1">
        <v>89.9</v>
      </c>
      <c r="D5" s="1">
        <v>90.2</v>
      </c>
      <c r="E5" s="1">
        <v>90.5</v>
      </c>
      <c r="F5" s="1">
        <v>90.7</v>
      </c>
    </row>
    <row r="6" spans="1:6" x14ac:dyDescent="0.25">
      <c r="A6" s="6" t="s">
        <v>9</v>
      </c>
      <c r="B6" s="1">
        <v>92.3</v>
      </c>
      <c r="C6" s="1">
        <v>92.9</v>
      </c>
      <c r="D6" s="1">
        <v>93.1</v>
      </c>
      <c r="E6" s="1">
        <v>93.2</v>
      </c>
      <c r="F6" s="1">
        <v>93.3</v>
      </c>
    </row>
    <row r="7" spans="1:6" x14ac:dyDescent="0.25">
      <c r="A7" s="6" t="s">
        <v>10</v>
      </c>
      <c r="B7" s="1">
        <v>93.5</v>
      </c>
      <c r="C7" s="1">
        <v>94</v>
      </c>
      <c r="D7" s="1">
        <v>94.2</v>
      </c>
      <c r="E7" s="1">
        <v>94.3</v>
      </c>
      <c r="F7" s="1">
        <v>94.4</v>
      </c>
    </row>
    <row r="8" spans="1:6" x14ac:dyDescent="0.25">
      <c r="A8" s="6" t="s">
        <v>11</v>
      </c>
      <c r="B8" s="1">
        <v>93.2</v>
      </c>
      <c r="C8" s="1">
        <v>93.6</v>
      </c>
      <c r="D8" s="1">
        <v>93.8</v>
      </c>
      <c r="E8" s="1">
        <v>93.9</v>
      </c>
      <c r="F8" s="1">
        <v>93.9</v>
      </c>
    </row>
    <row r="9" spans="1:6" x14ac:dyDescent="0.25">
      <c r="A9" s="6" t="s">
        <v>12</v>
      </c>
      <c r="B9" s="1">
        <v>92.8</v>
      </c>
      <c r="C9" s="1">
        <v>93.3</v>
      </c>
      <c r="D9" s="1">
        <v>93.5</v>
      </c>
      <c r="E9" s="1">
        <v>93.6</v>
      </c>
      <c r="F9" s="1">
        <v>93.7</v>
      </c>
    </row>
    <row r="10" spans="1:6" x14ac:dyDescent="0.25">
      <c r="A10" s="6" t="s">
        <v>13</v>
      </c>
      <c r="B10" s="1">
        <v>90.7</v>
      </c>
      <c r="C10" s="1">
        <v>91.4</v>
      </c>
      <c r="D10" s="1">
        <v>91.6</v>
      </c>
      <c r="E10" s="1">
        <v>91.7</v>
      </c>
      <c r="F10" s="1">
        <v>91.8</v>
      </c>
    </row>
    <row r="11" spans="1:6" x14ac:dyDescent="0.25">
      <c r="A11" s="6" t="s">
        <v>14</v>
      </c>
      <c r="B11" s="4">
        <f>AVERAGE(B2:B10)</f>
        <v>83.933333333333337</v>
      </c>
      <c r="C11" s="4">
        <f t="shared" ref="C11:E11" si="0">AVERAGE(C2:C10)</f>
        <v>89.333333333333329</v>
      </c>
      <c r="D11" s="4">
        <f t="shared" si="0"/>
        <v>89.822222222222223</v>
      </c>
      <c r="E11" s="4">
        <f t="shared" si="0"/>
        <v>90.12222222222222</v>
      </c>
      <c r="F11" s="4">
        <f>AVERAGE(F2:F10)</f>
        <v>90.355555555555554</v>
      </c>
    </row>
    <row r="13" spans="1:6" x14ac:dyDescent="0.25">
      <c r="A13" s="5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23217-A2FE-4CF6-BFED-83DCA09D1F02}">
  <dimension ref="A1:C100"/>
  <sheetViews>
    <sheetView tabSelected="1" workbookViewId="0">
      <selection activeCell="O40" sqref="O40"/>
    </sheetView>
  </sheetViews>
  <sheetFormatPr defaultRowHeight="15" x14ac:dyDescent="0.25"/>
  <cols>
    <col min="1" max="1" width="12.28515625" customWidth="1"/>
  </cols>
  <sheetData>
    <row r="1" spans="1:3" x14ac:dyDescent="0.25">
      <c r="A1" s="1" t="s">
        <v>20</v>
      </c>
      <c r="B1" s="1"/>
      <c r="C1" s="9" t="s">
        <v>19</v>
      </c>
    </row>
    <row r="2" spans="1:3" x14ac:dyDescent="0.25">
      <c r="A2" s="1">
        <v>1</v>
      </c>
      <c r="B2" s="1">
        <f>A2/100</f>
        <v>0.01</v>
      </c>
      <c r="C2" s="4">
        <f>B2/(1-B2)</f>
        <v>1.0101010101010102E-2</v>
      </c>
    </row>
    <row r="3" spans="1:3" x14ac:dyDescent="0.25">
      <c r="A3" s="1">
        <v>2</v>
      </c>
      <c r="B3" s="1">
        <f t="shared" ref="B3:B66" si="0">A3/100</f>
        <v>0.02</v>
      </c>
      <c r="C3" s="4">
        <f t="shared" ref="C3:C66" si="1">B3/(1-B3)</f>
        <v>2.0408163265306124E-2</v>
      </c>
    </row>
    <row r="4" spans="1:3" x14ac:dyDescent="0.25">
      <c r="A4" s="1">
        <v>3</v>
      </c>
      <c r="B4" s="1">
        <f t="shared" si="0"/>
        <v>0.03</v>
      </c>
      <c r="C4" s="4">
        <f t="shared" si="1"/>
        <v>3.0927835051546393E-2</v>
      </c>
    </row>
    <row r="5" spans="1:3" x14ac:dyDescent="0.25">
      <c r="A5" s="1">
        <v>4</v>
      </c>
      <c r="B5" s="1">
        <f t="shared" si="0"/>
        <v>0.04</v>
      </c>
      <c r="C5" s="4">
        <f t="shared" si="1"/>
        <v>4.1666666666666671E-2</v>
      </c>
    </row>
    <row r="6" spans="1:3" x14ac:dyDescent="0.25">
      <c r="A6" s="1">
        <v>5</v>
      </c>
      <c r="B6" s="1">
        <f t="shared" si="0"/>
        <v>0.05</v>
      </c>
      <c r="C6" s="4">
        <f t="shared" si="1"/>
        <v>5.2631578947368425E-2</v>
      </c>
    </row>
    <row r="7" spans="1:3" x14ac:dyDescent="0.25">
      <c r="A7" s="1">
        <v>6</v>
      </c>
      <c r="B7" s="1">
        <f t="shared" si="0"/>
        <v>0.06</v>
      </c>
      <c r="C7" s="4">
        <f t="shared" si="1"/>
        <v>6.3829787234042548E-2</v>
      </c>
    </row>
    <row r="8" spans="1:3" x14ac:dyDescent="0.25">
      <c r="A8" s="1">
        <v>7</v>
      </c>
      <c r="B8" s="1">
        <f t="shared" si="0"/>
        <v>7.0000000000000007E-2</v>
      </c>
      <c r="C8" s="4">
        <f t="shared" si="1"/>
        <v>7.5268817204301092E-2</v>
      </c>
    </row>
    <row r="9" spans="1:3" x14ac:dyDescent="0.25">
      <c r="A9" s="1">
        <v>8</v>
      </c>
      <c r="B9" s="1">
        <f t="shared" si="0"/>
        <v>0.08</v>
      </c>
      <c r="C9" s="4">
        <f t="shared" si="1"/>
        <v>8.6956521739130432E-2</v>
      </c>
    </row>
    <row r="10" spans="1:3" x14ac:dyDescent="0.25">
      <c r="A10" s="1">
        <v>9</v>
      </c>
      <c r="B10" s="1">
        <f t="shared" si="0"/>
        <v>0.09</v>
      </c>
      <c r="C10" s="4">
        <f t="shared" si="1"/>
        <v>9.8901098901098897E-2</v>
      </c>
    </row>
    <row r="11" spans="1:3" x14ac:dyDescent="0.25">
      <c r="A11" s="1">
        <v>10</v>
      </c>
      <c r="B11" s="1">
        <f t="shared" si="0"/>
        <v>0.1</v>
      </c>
      <c r="C11" s="4">
        <f t="shared" si="1"/>
        <v>0.11111111111111112</v>
      </c>
    </row>
    <row r="12" spans="1:3" x14ac:dyDescent="0.25">
      <c r="A12" s="1">
        <v>11</v>
      </c>
      <c r="B12" s="1">
        <f t="shared" si="0"/>
        <v>0.11</v>
      </c>
      <c r="C12" s="4">
        <f t="shared" si="1"/>
        <v>0.12359550561797752</v>
      </c>
    </row>
    <row r="13" spans="1:3" x14ac:dyDescent="0.25">
      <c r="A13" s="1">
        <v>12</v>
      </c>
      <c r="B13" s="1">
        <f t="shared" si="0"/>
        <v>0.12</v>
      </c>
      <c r="C13" s="4">
        <f t="shared" si="1"/>
        <v>0.13636363636363635</v>
      </c>
    </row>
    <row r="14" spans="1:3" x14ac:dyDescent="0.25">
      <c r="A14" s="1">
        <v>13</v>
      </c>
      <c r="B14" s="1">
        <f t="shared" si="0"/>
        <v>0.13</v>
      </c>
      <c r="C14" s="4">
        <f t="shared" si="1"/>
        <v>0.14942528735632185</v>
      </c>
    </row>
    <row r="15" spans="1:3" x14ac:dyDescent="0.25">
      <c r="A15" s="1">
        <v>14</v>
      </c>
      <c r="B15" s="1">
        <f t="shared" si="0"/>
        <v>0.14000000000000001</v>
      </c>
      <c r="C15" s="4">
        <f t="shared" si="1"/>
        <v>0.16279069767441862</v>
      </c>
    </row>
    <row r="16" spans="1:3" x14ac:dyDescent="0.25">
      <c r="A16" s="1">
        <v>15</v>
      </c>
      <c r="B16" s="1">
        <f t="shared" si="0"/>
        <v>0.15</v>
      </c>
      <c r="C16" s="4">
        <f t="shared" si="1"/>
        <v>0.17647058823529413</v>
      </c>
    </row>
    <row r="17" spans="1:3" x14ac:dyDescent="0.25">
      <c r="A17" s="1">
        <v>16</v>
      </c>
      <c r="B17" s="1">
        <f t="shared" si="0"/>
        <v>0.16</v>
      </c>
      <c r="C17" s="4">
        <f t="shared" si="1"/>
        <v>0.19047619047619049</v>
      </c>
    </row>
    <row r="18" spans="1:3" x14ac:dyDescent="0.25">
      <c r="A18" s="1">
        <v>17</v>
      </c>
      <c r="B18" s="1">
        <f t="shared" si="0"/>
        <v>0.17</v>
      </c>
      <c r="C18" s="4">
        <f t="shared" si="1"/>
        <v>0.20481927710843376</v>
      </c>
    </row>
    <row r="19" spans="1:3" x14ac:dyDescent="0.25">
      <c r="A19" s="1">
        <v>18</v>
      </c>
      <c r="B19" s="1">
        <f t="shared" si="0"/>
        <v>0.18</v>
      </c>
      <c r="C19" s="4">
        <f t="shared" si="1"/>
        <v>0.21951219512195119</v>
      </c>
    </row>
    <row r="20" spans="1:3" x14ac:dyDescent="0.25">
      <c r="A20" s="1">
        <v>19</v>
      </c>
      <c r="B20" s="1">
        <f t="shared" si="0"/>
        <v>0.19</v>
      </c>
      <c r="C20" s="4">
        <f t="shared" si="1"/>
        <v>0.23456790123456789</v>
      </c>
    </row>
    <row r="21" spans="1:3" x14ac:dyDescent="0.25">
      <c r="A21" s="1">
        <v>20</v>
      </c>
      <c r="B21" s="1">
        <f t="shared" si="0"/>
        <v>0.2</v>
      </c>
      <c r="C21" s="4">
        <f t="shared" si="1"/>
        <v>0.25</v>
      </c>
    </row>
    <row r="22" spans="1:3" x14ac:dyDescent="0.25">
      <c r="A22" s="1">
        <v>21</v>
      </c>
      <c r="B22" s="1">
        <f t="shared" si="0"/>
        <v>0.21</v>
      </c>
      <c r="C22" s="4">
        <f t="shared" si="1"/>
        <v>0.26582278481012656</v>
      </c>
    </row>
    <row r="23" spans="1:3" x14ac:dyDescent="0.25">
      <c r="A23" s="1">
        <v>22</v>
      </c>
      <c r="B23" s="1">
        <f t="shared" si="0"/>
        <v>0.22</v>
      </c>
      <c r="C23" s="4">
        <f t="shared" si="1"/>
        <v>0.28205128205128205</v>
      </c>
    </row>
    <row r="24" spans="1:3" x14ac:dyDescent="0.25">
      <c r="A24" s="1">
        <v>23</v>
      </c>
      <c r="B24" s="1">
        <f t="shared" si="0"/>
        <v>0.23</v>
      </c>
      <c r="C24" s="4">
        <f t="shared" si="1"/>
        <v>0.29870129870129869</v>
      </c>
    </row>
    <row r="25" spans="1:3" x14ac:dyDescent="0.25">
      <c r="A25" s="1">
        <v>24</v>
      </c>
      <c r="B25" s="1">
        <f t="shared" si="0"/>
        <v>0.24</v>
      </c>
      <c r="C25" s="4">
        <f t="shared" si="1"/>
        <v>0.31578947368421051</v>
      </c>
    </row>
    <row r="26" spans="1:3" x14ac:dyDescent="0.25">
      <c r="A26" s="1">
        <v>25</v>
      </c>
      <c r="B26" s="1">
        <f t="shared" si="0"/>
        <v>0.25</v>
      </c>
      <c r="C26" s="4">
        <f t="shared" si="1"/>
        <v>0.33333333333333331</v>
      </c>
    </row>
    <row r="27" spans="1:3" x14ac:dyDescent="0.25">
      <c r="A27" s="1">
        <v>26</v>
      </c>
      <c r="B27" s="1">
        <f t="shared" si="0"/>
        <v>0.26</v>
      </c>
      <c r="C27" s="4">
        <f t="shared" si="1"/>
        <v>0.35135135135135137</v>
      </c>
    </row>
    <row r="28" spans="1:3" x14ac:dyDescent="0.25">
      <c r="A28" s="1">
        <v>27</v>
      </c>
      <c r="B28" s="1">
        <f t="shared" si="0"/>
        <v>0.27</v>
      </c>
      <c r="C28" s="4">
        <f t="shared" si="1"/>
        <v>0.36986301369863017</v>
      </c>
    </row>
    <row r="29" spans="1:3" x14ac:dyDescent="0.25">
      <c r="A29" s="1">
        <v>28</v>
      </c>
      <c r="B29" s="1">
        <f t="shared" si="0"/>
        <v>0.28000000000000003</v>
      </c>
      <c r="C29" s="4">
        <f t="shared" si="1"/>
        <v>0.38888888888888895</v>
      </c>
    </row>
    <row r="30" spans="1:3" x14ac:dyDescent="0.25">
      <c r="A30" s="1">
        <v>29</v>
      </c>
      <c r="B30" s="1">
        <f t="shared" si="0"/>
        <v>0.28999999999999998</v>
      </c>
      <c r="C30" s="4">
        <f t="shared" si="1"/>
        <v>0.40845070422535212</v>
      </c>
    </row>
    <row r="31" spans="1:3" x14ac:dyDescent="0.25">
      <c r="A31" s="1">
        <v>30</v>
      </c>
      <c r="B31" s="1">
        <f t="shared" si="0"/>
        <v>0.3</v>
      </c>
      <c r="C31" s="4">
        <f t="shared" si="1"/>
        <v>0.4285714285714286</v>
      </c>
    </row>
    <row r="32" spans="1:3" x14ac:dyDescent="0.25">
      <c r="A32" s="1">
        <v>31</v>
      </c>
      <c r="B32" s="1">
        <f t="shared" si="0"/>
        <v>0.31</v>
      </c>
      <c r="C32" s="4">
        <f t="shared" si="1"/>
        <v>0.44927536231884063</v>
      </c>
    </row>
    <row r="33" spans="1:3" x14ac:dyDescent="0.25">
      <c r="A33" s="1">
        <v>32</v>
      </c>
      <c r="B33" s="1">
        <f t="shared" si="0"/>
        <v>0.32</v>
      </c>
      <c r="C33" s="4">
        <f t="shared" si="1"/>
        <v>0.4705882352941177</v>
      </c>
    </row>
    <row r="34" spans="1:3" x14ac:dyDescent="0.25">
      <c r="A34" s="1">
        <v>33</v>
      </c>
      <c r="B34" s="1">
        <f t="shared" si="0"/>
        <v>0.33</v>
      </c>
      <c r="C34" s="4">
        <f t="shared" si="1"/>
        <v>0.49253731343283591</v>
      </c>
    </row>
    <row r="35" spans="1:3" x14ac:dyDescent="0.25">
      <c r="A35" s="1">
        <v>34</v>
      </c>
      <c r="B35" s="1">
        <f t="shared" si="0"/>
        <v>0.34</v>
      </c>
      <c r="C35" s="4">
        <f t="shared" si="1"/>
        <v>0.51515151515151525</v>
      </c>
    </row>
    <row r="36" spans="1:3" x14ac:dyDescent="0.25">
      <c r="A36" s="1">
        <v>35</v>
      </c>
      <c r="B36" s="1">
        <f t="shared" si="0"/>
        <v>0.35</v>
      </c>
      <c r="C36" s="4">
        <f t="shared" si="1"/>
        <v>0.53846153846153844</v>
      </c>
    </row>
    <row r="37" spans="1:3" x14ac:dyDescent="0.25">
      <c r="A37" s="1">
        <v>36</v>
      </c>
      <c r="B37" s="1">
        <f t="shared" si="0"/>
        <v>0.36</v>
      </c>
      <c r="C37" s="4">
        <f t="shared" si="1"/>
        <v>0.5625</v>
      </c>
    </row>
    <row r="38" spans="1:3" x14ac:dyDescent="0.25">
      <c r="A38" s="1">
        <v>37</v>
      </c>
      <c r="B38" s="1">
        <f t="shared" si="0"/>
        <v>0.37</v>
      </c>
      <c r="C38" s="4">
        <f t="shared" si="1"/>
        <v>0.58730158730158732</v>
      </c>
    </row>
    <row r="39" spans="1:3" x14ac:dyDescent="0.25">
      <c r="A39" s="1">
        <v>38</v>
      </c>
      <c r="B39" s="1">
        <f t="shared" si="0"/>
        <v>0.38</v>
      </c>
      <c r="C39" s="4">
        <f t="shared" si="1"/>
        <v>0.61290322580645162</v>
      </c>
    </row>
    <row r="40" spans="1:3" x14ac:dyDescent="0.25">
      <c r="A40" s="1">
        <v>39</v>
      </c>
      <c r="B40" s="1">
        <f t="shared" si="0"/>
        <v>0.39</v>
      </c>
      <c r="C40" s="4">
        <f t="shared" si="1"/>
        <v>0.63934426229508201</v>
      </c>
    </row>
    <row r="41" spans="1:3" x14ac:dyDescent="0.25">
      <c r="A41" s="1">
        <v>40</v>
      </c>
      <c r="B41" s="1">
        <f t="shared" si="0"/>
        <v>0.4</v>
      </c>
      <c r="C41" s="4">
        <f t="shared" si="1"/>
        <v>0.66666666666666674</v>
      </c>
    </row>
    <row r="42" spans="1:3" x14ac:dyDescent="0.25">
      <c r="A42" s="1">
        <v>41</v>
      </c>
      <c r="B42" s="1">
        <f t="shared" si="0"/>
        <v>0.41</v>
      </c>
      <c r="C42" s="4">
        <f t="shared" si="1"/>
        <v>0.69491525423728795</v>
      </c>
    </row>
    <row r="43" spans="1:3" x14ac:dyDescent="0.25">
      <c r="A43" s="1">
        <v>42</v>
      </c>
      <c r="B43" s="1">
        <f t="shared" si="0"/>
        <v>0.42</v>
      </c>
      <c r="C43" s="4">
        <f t="shared" si="1"/>
        <v>0.72413793103448265</v>
      </c>
    </row>
    <row r="44" spans="1:3" x14ac:dyDescent="0.25">
      <c r="A44" s="1">
        <v>43</v>
      </c>
      <c r="B44" s="1">
        <f t="shared" si="0"/>
        <v>0.43</v>
      </c>
      <c r="C44" s="4">
        <f t="shared" si="1"/>
        <v>0.7543859649122806</v>
      </c>
    </row>
    <row r="45" spans="1:3" x14ac:dyDescent="0.25">
      <c r="A45" s="1">
        <v>44</v>
      </c>
      <c r="B45" s="1">
        <f t="shared" si="0"/>
        <v>0.44</v>
      </c>
      <c r="C45" s="4">
        <f t="shared" si="1"/>
        <v>0.7857142857142857</v>
      </c>
    </row>
    <row r="46" spans="1:3" x14ac:dyDescent="0.25">
      <c r="A46" s="1">
        <v>45</v>
      </c>
      <c r="B46" s="1">
        <f t="shared" si="0"/>
        <v>0.45</v>
      </c>
      <c r="C46" s="4">
        <f t="shared" si="1"/>
        <v>0.81818181818181812</v>
      </c>
    </row>
    <row r="47" spans="1:3" x14ac:dyDescent="0.25">
      <c r="A47" s="1">
        <v>46</v>
      </c>
      <c r="B47" s="1">
        <f t="shared" si="0"/>
        <v>0.46</v>
      </c>
      <c r="C47" s="4">
        <f t="shared" si="1"/>
        <v>0.85185185185185186</v>
      </c>
    </row>
    <row r="48" spans="1:3" x14ac:dyDescent="0.25">
      <c r="A48" s="1">
        <v>47</v>
      </c>
      <c r="B48" s="1">
        <f t="shared" si="0"/>
        <v>0.47</v>
      </c>
      <c r="C48" s="4">
        <f t="shared" si="1"/>
        <v>0.88679245283018859</v>
      </c>
    </row>
    <row r="49" spans="1:3" x14ac:dyDescent="0.25">
      <c r="A49" s="1">
        <v>48</v>
      </c>
      <c r="B49" s="1">
        <f t="shared" si="0"/>
        <v>0.48</v>
      </c>
      <c r="C49" s="4">
        <f t="shared" si="1"/>
        <v>0.92307692307692302</v>
      </c>
    </row>
    <row r="50" spans="1:3" x14ac:dyDescent="0.25">
      <c r="A50" s="1">
        <v>49</v>
      </c>
      <c r="B50" s="1">
        <f t="shared" si="0"/>
        <v>0.49</v>
      </c>
      <c r="C50" s="4">
        <f t="shared" si="1"/>
        <v>0.96078431372549011</v>
      </c>
    </row>
    <row r="51" spans="1:3" x14ac:dyDescent="0.25">
      <c r="A51" s="1">
        <v>50</v>
      </c>
      <c r="B51" s="1">
        <f t="shared" si="0"/>
        <v>0.5</v>
      </c>
      <c r="C51" s="4">
        <f>B51/(1-B51)</f>
        <v>1</v>
      </c>
    </row>
    <row r="52" spans="1:3" x14ac:dyDescent="0.25">
      <c r="A52" s="1">
        <v>51</v>
      </c>
      <c r="B52" s="1">
        <f t="shared" si="0"/>
        <v>0.51</v>
      </c>
      <c r="C52" s="4">
        <f t="shared" si="1"/>
        <v>1.0408163265306123</v>
      </c>
    </row>
    <row r="53" spans="1:3" x14ac:dyDescent="0.25">
      <c r="A53" s="1">
        <v>52</v>
      </c>
      <c r="B53" s="1">
        <f t="shared" si="0"/>
        <v>0.52</v>
      </c>
      <c r="C53" s="4">
        <f t="shared" si="1"/>
        <v>1.0833333333333335</v>
      </c>
    </row>
    <row r="54" spans="1:3" x14ac:dyDescent="0.25">
      <c r="A54" s="1">
        <v>53</v>
      </c>
      <c r="B54" s="1">
        <f t="shared" si="0"/>
        <v>0.53</v>
      </c>
      <c r="C54" s="4">
        <f t="shared" si="1"/>
        <v>1.1276595744680853</v>
      </c>
    </row>
    <row r="55" spans="1:3" x14ac:dyDescent="0.25">
      <c r="A55" s="1">
        <v>54</v>
      </c>
      <c r="B55" s="1">
        <f t="shared" si="0"/>
        <v>0.54</v>
      </c>
      <c r="C55" s="4">
        <f t="shared" si="1"/>
        <v>1.173913043478261</v>
      </c>
    </row>
    <row r="56" spans="1:3" x14ac:dyDescent="0.25">
      <c r="A56" s="1">
        <v>55</v>
      </c>
      <c r="B56" s="1">
        <f t="shared" si="0"/>
        <v>0.55000000000000004</v>
      </c>
      <c r="C56" s="4">
        <f t="shared" si="1"/>
        <v>1.2222222222222225</v>
      </c>
    </row>
    <row r="57" spans="1:3" x14ac:dyDescent="0.25">
      <c r="A57" s="1">
        <v>56</v>
      </c>
      <c r="B57" s="1">
        <f t="shared" si="0"/>
        <v>0.56000000000000005</v>
      </c>
      <c r="C57" s="4">
        <f t="shared" si="1"/>
        <v>1.2727272727272729</v>
      </c>
    </row>
    <row r="58" spans="1:3" x14ac:dyDescent="0.25">
      <c r="A58" s="1">
        <v>57</v>
      </c>
      <c r="B58" s="1">
        <f t="shared" si="0"/>
        <v>0.56999999999999995</v>
      </c>
      <c r="C58" s="4">
        <f t="shared" si="1"/>
        <v>1.3255813953488369</v>
      </c>
    </row>
    <row r="59" spans="1:3" x14ac:dyDescent="0.25">
      <c r="A59" s="1">
        <v>58</v>
      </c>
      <c r="B59" s="1">
        <f t="shared" si="0"/>
        <v>0.57999999999999996</v>
      </c>
      <c r="C59" s="4">
        <f t="shared" si="1"/>
        <v>1.3809523809523807</v>
      </c>
    </row>
    <row r="60" spans="1:3" x14ac:dyDescent="0.25">
      <c r="A60" s="1">
        <v>59</v>
      </c>
      <c r="B60" s="1">
        <f t="shared" si="0"/>
        <v>0.59</v>
      </c>
      <c r="C60" s="4">
        <f t="shared" si="1"/>
        <v>1.4390243902439022</v>
      </c>
    </row>
    <row r="61" spans="1:3" x14ac:dyDescent="0.25">
      <c r="A61" s="1">
        <v>60</v>
      </c>
      <c r="B61" s="1">
        <f t="shared" si="0"/>
        <v>0.6</v>
      </c>
      <c r="C61" s="4">
        <f t="shared" si="1"/>
        <v>1.4999999999999998</v>
      </c>
    </row>
    <row r="62" spans="1:3" x14ac:dyDescent="0.25">
      <c r="A62" s="1">
        <v>61</v>
      </c>
      <c r="B62" s="1">
        <f t="shared" si="0"/>
        <v>0.61</v>
      </c>
      <c r="C62" s="4">
        <f t="shared" si="1"/>
        <v>1.5641025641025641</v>
      </c>
    </row>
    <row r="63" spans="1:3" x14ac:dyDescent="0.25">
      <c r="A63" s="1">
        <v>62</v>
      </c>
      <c r="B63" s="1">
        <f t="shared" si="0"/>
        <v>0.62</v>
      </c>
      <c r="C63" s="4">
        <f t="shared" si="1"/>
        <v>1.631578947368421</v>
      </c>
    </row>
    <row r="64" spans="1:3" x14ac:dyDescent="0.25">
      <c r="A64" s="1">
        <v>63</v>
      </c>
      <c r="B64" s="1">
        <f t="shared" si="0"/>
        <v>0.63</v>
      </c>
      <c r="C64" s="4">
        <f t="shared" si="1"/>
        <v>1.7027027027027026</v>
      </c>
    </row>
    <row r="65" spans="1:3" x14ac:dyDescent="0.25">
      <c r="A65" s="1">
        <v>64</v>
      </c>
      <c r="B65" s="1">
        <f t="shared" si="0"/>
        <v>0.64</v>
      </c>
      <c r="C65" s="4">
        <f t="shared" si="1"/>
        <v>1.7777777777777779</v>
      </c>
    </row>
    <row r="66" spans="1:3" x14ac:dyDescent="0.25">
      <c r="A66" s="1">
        <v>65</v>
      </c>
      <c r="B66" s="1">
        <f t="shared" si="0"/>
        <v>0.65</v>
      </c>
      <c r="C66" s="4">
        <f t="shared" si="1"/>
        <v>1.8571428571428574</v>
      </c>
    </row>
    <row r="67" spans="1:3" x14ac:dyDescent="0.25">
      <c r="A67" s="1">
        <v>66</v>
      </c>
      <c r="B67" s="1">
        <f t="shared" ref="B67:B100" si="2">A67/100</f>
        <v>0.66</v>
      </c>
      <c r="C67" s="4">
        <f t="shared" ref="C67:C100" si="3">B67/(1-B67)</f>
        <v>1.9411764705882355</v>
      </c>
    </row>
    <row r="68" spans="1:3" x14ac:dyDescent="0.25">
      <c r="A68" s="1">
        <v>67</v>
      </c>
      <c r="B68" s="1">
        <f t="shared" si="2"/>
        <v>0.67</v>
      </c>
      <c r="C68" s="4">
        <f t="shared" si="3"/>
        <v>2.0303030303030307</v>
      </c>
    </row>
    <row r="69" spans="1:3" x14ac:dyDescent="0.25">
      <c r="A69" s="1">
        <v>68</v>
      </c>
      <c r="B69" s="1">
        <f t="shared" si="2"/>
        <v>0.68</v>
      </c>
      <c r="C69" s="4">
        <f t="shared" si="3"/>
        <v>2.1250000000000004</v>
      </c>
    </row>
    <row r="70" spans="1:3" x14ac:dyDescent="0.25">
      <c r="A70" s="1">
        <v>69</v>
      </c>
      <c r="B70" s="1">
        <f t="shared" si="2"/>
        <v>0.69</v>
      </c>
      <c r="C70" s="4">
        <f t="shared" si="3"/>
        <v>2.2258064516129026</v>
      </c>
    </row>
    <row r="71" spans="1:3" x14ac:dyDescent="0.25">
      <c r="A71" s="1">
        <v>70</v>
      </c>
      <c r="B71" s="1">
        <f t="shared" si="2"/>
        <v>0.7</v>
      </c>
      <c r="C71" s="4">
        <f t="shared" si="3"/>
        <v>2.333333333333333</v>
      </c>
    </row>
    <row r="72" spans="1:3" x14ac:dyDescent="0.25">
      <c r="A72" s="1">
        <v>71</v>
      </c>
      <c r="B72" s="1">
        <f t="shared" si="2"/>
        <v>0.71</v>
      </c>
      <c r="C72" s="4">
        <f t="shared" si="3"/>
        <v>2.4482758620689653</v>
      </c>
    </row>
    <row r="73" spans="1:3" x14ac:dyDescent="0.25">
      <c r="A73" s="1">
        <v>72</v>
      </c>
      <c r="B73" s="1">
        <f t="shared" si="2"/>
        <v>0.72</v>
      </c>
      <c r="C73" s="4">
        <f t="shared" si="3"/>
        <v>2.5714285714285712</v>
      </c>
    </row>
    <row r="74" spans="1:3" x14ac:dyDescent="0.25">
      <c r="A74" s="1">
        <v>73</v>
      </c>
      <c r="B74" s="1">
        <f t="shared" si="2"/>
        <v>0.73</v>
      </c>
      <c r="C74" s="4">
        <f t="shared" si="3"/>
        <v>2.7037037037037033</v>
      </c>
    </row>
    <row r="75" spans="1:3" x14ac:dyDescent="0.25">
      <c r="A75" s="1">
        <v>74</v>
      </c>
      <c r="B75" s="1">
        <f t="shared" si="2"/>
        <v>0.74</v>
      </c>
      <c r="C75" s="4">
        <f t="shared" si="3"/>
        <v>2.8461538461538458</v>
      </c>
    </row>
    <row r="76" spans="1:3" x14ac:dyDescent="0.25">
      <c r="A76" s="1">
        <v>75</v>
      </c>
      <c r="B76" s="1">
        <f t="shared" si="2"/>
        <v>0.75</v>
      </c>
      <c r="C76" s="4">
        <f t="shared" si="3"/>
        <v>3</v>
      </c>
    </row>
    <row r="77" spans="1:3" x14ac:dyDescent="0.25">
      <c r="A77" s="1">
        <v>76</v>
      </c>
      <c r="B77" s="1">
        <f t="shared" si="2"/>
        <v>0.76</v>
      </c>
      <c r="C77" s="4">
        <f t="shared" si="3"/>
        <v>3.166666666666667</v>
      </c>
    </row>
    <row r="78" spans="1:3" x14ac:dyDescent="0.25">
      <c r="A78" s="1">
        <v>77</v>
      </c>
      <c r="B78" s="1">
        <f t="shared" si="2"/>
        <v>0.77</v>
      </c>
      <c r="C78" s="4">
        <f t="shared" si="3"/>
        <v>3.347826086956522</v>
      </c>
    </row>
    <row r="79" spans="1:3" x14ac:dyDescent="0.25">
      <c r="A79" s="1">
        <v>78</v>
      </c>
      <c r="B79" s="1">
        <f t="shared" si="2"/>
        <v>0.78</v>
      </c>
      <c r="C79" s="4">
        <f t="shared" si="3"/>
        <v>3.5454545454545459</v>
      </c>
    </row>
    <row r="80" spans="1:3" x14ac:dyDescent="0.25">
      <c r="A80" s="1">
        <v>79</v>
      </c>
      <c r="B80" s="1">
        <f t="shared" si="2"/>
        <v>0.79</v>
      </c>
      <c r="C80" s="4">
        <f t="shared" si="3"/>
        <v>3.7619047619047628</v>
      </c>
    </row>
    <row r="81" spans="1:3" x14ac:dyDescent="0.25">
      <c r="A81" s="1">
        <v>80</v>
      </c>
      <c r="B81" s="1">
        <f t="shared" si="2"/>
        <v>0.8</v>
      </c>
      <c r="C81" s="4">
        <f t="shared" si="3"/>
        <v>4.0000000000000009</v>
      </c>
    </row>
    <row r="82" spans="1:3" x14ac:dyDescent="0.25">
      <c r="A82" s="1">
        <v>81</v>
      </c>
      <c r="B82" s="1">
        <f t="shared" si="2"/>
        <v>0.81</v>
      </c>
      <c r="C82" s="4">
        <f t="shared" si="3"/>
        <v>4.2631578947368434</v>
      </c>
    </row>
    <row r="83" spans="1:3" x14ac:dyDescent="0.25">
      <c r="A83" s="1">
        <v>82</v>
      </c>
      <c r="B83" s="1">
        <f t="shared" si="2"/>
        <v>0.82</v>
      </c>
      <c r="C83" s="4">
        <f t="shared" si="3"/>
        <v>4.5555555555555545</v>
      </c>
    </row>
    <row r="84" spans="1:3" x14ac:dyDescent="0.25">
      <c r="A84" s="1">
        <v>83</v>
      </c>
      <c r="B84" s="1">
        <f t="shared" si="2"/>
        <v>0.83</v>
      </c>
      <c r="C84" s="4">
        <f t="shared" si="3"/>
        <v>4.8823529411764692</v>
      </c>
    </row>
    <row r="85" spans="1:3" x14ac:dyDescent="0.25">
      <c r="A85" s="1">
        <v>84</v>
      </c>
      <c r="B85" s="1">
        <f t="shared" si="2"/>
        <v>0.84</v>
      </c>
      <c r="C85" s="4">
        <f t="shared" si="3"/>
        <v>5.2499999999999991</v>
      </c>
    </row>
    <row r="86" spans="1:3" x14ac:dyDescent="0.25">
      <c r="A86" s="1">
        <v>85</v>
      </c>
      <c r="B86" s="1">
        <f t="shared" si="2"/>
        <v>0.85</v>
      </c>
      <c r="C86" s="4">
        <f t="shared" si="3"/>
        <v>5.6666666666666661</v>
      </c>
    </row>
    <row r="87" spans="1:3" x14ac:dyDescent="0.25">
      <c r="A87" s="1">
        <v>86</v>
      </c>
      <c r="B87" s="1">
        <f t="shared" si="2"/>
        <v>0.86</v>
      </c>
      <c r="C87" s="4">
        <f t="shared" si="3"/>
        <v>6.1428571428571423</v>
      </c>
    </row>
    <row r="88" spans="1:3" x14ac:dyDescent="0.25">
      <c r="A88" s="1">
        <v>87</v>
      </c>
      <c r="B88" s="1">
        <f t="shared" si="2"/>
        <v>0.87</v>
      </c>
      <c r="C88" s="4">
        <f t="shared" si="3"/>
        <v>6.6923076923076916</v>
      </c>
    </row>
    <row r="89" spans="1:3" x14ac:dyDescent="0.25">
      <c r="A89" s="1">
        <v>88</v>
      </c>
      <c r="B89" s="1">
        <f t="shared" si="2"/>
        <v>0.88</v>
      </c>
      <c r="C89" s="4">
        <f t="shared" si="3"/>
        <v>7.3333333333333339</v>
      </c>
    </row>
    <row r="90" spans="1:3" x14ac:dyDescent="0.25">
      <c r="A90" s="1">
        <v>89</v>
      </c>
      <c r="B90" s="1">
        <f t="shared" si="2"/>
        <v>0.89</v>
      </c>
      <c r="C90" s="4">
        <f t="shared" si="3"/>
        <v>8.0909090909090917</v>
      </c>
    </row>
    <row r="91" spans="1:3" x14ac:dyDescent="0.25">
      <c r="A91" s="1">
        <v>90</v>
      </c>
      <c r="B91" s="1">
        <f t="shared" si="2"/>
        <v>0.9</v>
      </c>
      <c r="C91" s="4">
        <f t="shared" si="3"/>
        <v>9.0000000000000018</v>
      </c>
    </row>
    <row r="92" spans="1:3" x14ac:dyDescent="0.25">
      <c r="A92" s="1">
        <v>91</v>
      </c>
      <c r="B92" s="1">
        <f t="shared" si="2"/>
        <v>0.91</v>
      </c>
      <c r="C92" s="4">
        <f t="shared" si="3"/>
        <v>10.111111111111114</v>
      </c>
    </row>
    <row r="93" spans="1:3" x14ac:dyDescent="0.25">
      <c r="A93" s="1">
        <v>92</v>
      </c>
      <c r="B93" s="1">
        <f t="shared" si="2"/>
        <v>0.92</v>
      </c>
      <c r="C93" s="4">
        <f t="shared" si="3"/>
        <v>11.500000000000007</v>
      </c>
    </row>
    <row r="94" spans="1:3" x14ac:dyDescent="0.25">
      <c r="A94" s="1">
        <v>93</v>
      </c>
      <c r="B94" s="1">
        <f t="shared" si="2"/>
        <v>0.93</v>
      </c>
      <c r="C94" s="4">
        <f t="shared" si="3"/>
        <v>13.285714285714295</v>
      </c>
    </row>
    <row r="95" spans="1:3" x14ac:dyDescent="0.25">
      <c r="A95" s="1">
        <v>94</v>
      </c>
      <c r="B95" s="1">
        <f t="shared" si="2"/>
        <v>0.94</v>
      </c>
      <c r="C95" s="4">
        <f t="shared" si="3"/>
        <v>15.666666666666652</v>
      </c>
    </row>
    <row r="96" spans="1:3" x14ac:dyDescent="0.25">
      <c r="A96" s="1">
        <v>95</v>
      </c>
      <c r="B96" s="1">
        <f t="shared" si="2"/>
        <v>0.95</v>
      </c>
      <c r="C96" s="4">
        <f t="shared" si="3"/>
        <v>18.999999999999982</v>
      </c>
    </row>
    <row r="97" spans="1:3" x14ac:dyDescent="0.25">
      <c r="A97" s="1">
        <v>96</v>
      </c>
      <c r="B97" s="1">
        <f t="shared" si="2"/>
        <v>0.96</v>
      </c>
      <c r="C97" s="4">
        <f t="shared" si="3"/>
        <v>23.999999999999979</v>
      </c>
    </row>
    <row r="98" spans="1:3" x14ac:dyDescent="0.25">
      <c r="A98" s="1">
        <v>97</v>
      </c>
      <c r="B98" s="1">
        <f t="shared" si="2"/>
        <v>0.97</v>
      </c>
      <c r="C98" s="4">
        <f t="shared" si="3"/>
        <v>32.333333333333307</v>
      </c>
    </row>
    <row r="99" spans="1:3" x14ac:dyDescent="0.25">
      <c r="A99" s="1">
        <v>98</v>
      </c>
      <c r="B99" s="1">
        <f t="shared" si="2"/>
        <v>0.98</v>
      </c>
      <c r="C99" s="4">
        <f t="shared" si="3"/>
        <v>48.999999999999957</v>
      </c>
    </row>
    <row r="100" spans="1:3" x14ac:dyDescent="0.25">
      <c r="A100" s="1">
        <v>99</v>
      </c>
      <c r="B100" s="1">
        <f t="shared" si="2"/>
        <v>0.99</v>
      </c>
      <c r="C100" s="4">
        <f t="shared" si="3"/>
        <v>98.999999999999915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Βασικά</vt:lpstr>
      <vt:lpstr>Εμβολιαστική κάλυψη</vt:lpstr>
      <vt:lpstr>Περιστατικά και κάλυψη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AnKo</dc:creator>
  <cp:lastModifiedBy>AnKo</cp:lastModifiedBy>
  <dcterms:created xsi:type="dcterms:W3CDTF">2021-10-02T00:05:33Z</dcterms:created>
  <dcterms:modified xsi:type="dcterms:W3CDTF">2021-10-05T19:52:41Z</dcterms:modified>
</cp:coreProperties>
</file>